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tam\Desktop\Industry4wrd\MPC\Invoice\"/>
    </mc:Choice>
  </mc:AlternateContent>
  <xr:revisionPtr revIDLastSave="0" documentId="13_ncr:1_{A85D1052-603D-4375-A490-49944DCAB958}" xr6:coauthVersionLast="46" xr6:coauthVersionMax="46" xr10:uidLastSave="{00000000-0000-0000-0000-000000000000}"/>
  <bookViews>
    <workbookView xWindow="-108" yWindow="-108" windowWidth="23256" windowHeight="12576" xr2:uid="{05227A88-802B-422A-993A-C76497AC06BF}"/>
  </bookViews>
  <sheets>
    <sheet name="YNY TECHNOLOGIES" sheetId="1" r:id="rId1"/>
  </sheets>
  <externalReferences>
    <externalReference r:id="rId2"/>
    <externalReference r:id="rId3"/>
  </externalReferences>
  <definedNames>
    <definedName name="_xlnm._FilterDatabase" localSheetId="0" hidden="1">'YNY TECHNOLOGIES'!$A$1:$AG$32</definedName>
    <definedName name="COMPANY_IS_A_QUALIFYING_SME" comment="Pilih">'[1]061020'!#REF!</definedName>
    <definedName name="MRS" comment="Pilih">#REF!</definedName>
    <definedName name="QuaTC8" comment="Pilih">'[1]28092020'!#REF!</definedName>
    <definedName name="Status">[2]!Table1[[#Headers],[Status]]</definedName>
    <definedName name="xxx" comment="Pilih">'[1]28092020'!#REF!</definedName>
    <definedName name="xxxxx" comment="Pili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J18" i="1" s="1"/>
  <c r="I3" i="1"/>
  <c r="J3" i="1" s="1"/>
  <c r="I19" i="1"/>
  <c r="J19" i="1" s="1"/>
  <c r="I31" i="1"/>
  <c r="J31" i="1" s="1"/>
  <c r="I6" i="1"/>
  <c r="J6" i="1" s="1"/>
  <c r="I27" i="1"/>
  <c r="J27" i="1" s="1"/>
  <c r="J15" i="1"/>
  <c r="J30" i="1"/>
  <c r="J10" i="1"/>
  <c r="J16" i="1"/>
  <c r="J22" i="1"/>
  <c r="J23" i="1"/>
  <c r="J14" i="1"/>
  <c r="J4" i="1"/>
  <c r="J9" i="1"/>
  <c r="J13" i="1"/>
  <c r="J5" i="1"/>
  <c r="J8" i="1"/>
  <c r="J24" i="1"/>
  <c r="I21" i="1"/>
  <c r="J21" i="1" s="1"/>
  <c r="I12" i="1"/>
  <c r="J12" i="1" s="1"/>
  <c r="I29" i="1"/>
  <c r="J29" i="1" s="1"/>
  <c r="I2" i="1"/>
  <c r="J2" i="1" s="1"/>
  <c r="I32" i="1"/>
  <c r="J32" i="1" s="1"/>
  <c r="I25" i="1"/>
  <c r="J25" i="1" s="1"/>
  <c r="I26" i="1"/>
  <c r="J26" i="1" s="1"/>
  <c r="I20" i="1"/>
  <c r="J20" i="1" s="1"/>
  <c r="I11" i="1"/>
  <c r="J11" i="1" s="1"/>
  <c r="I7" i="1"/>
  <c r="J7" i="1" s="1"/>
  <c r="I28" i="1"/>
  <c r="J28" i="1" s="1"/>
  <c r="I17" i="1"/>
  <c r="J17" i="1" s="1"/>
  <c r="J34" i="1" l="1"/>
</calcChain>
</file>

<file path=xl/sharedStrings.xml><?xml version="1.0" encoding="utf-8"?>
<sst xmlns="http://schemas.openxmlformats.org/spreadsheetml/2006/main" count="232" uniqueCount="100">
  <si>
    <t>No.</t>
  </si>
  <si>
    <t>Submission ID</t>
  </si>
  <si>
    <t>COMPANY IS A QUALIFYING SME</t>
  </si>
  <si>
    <t>Company Registration No.</t>
  </si>
  <si>
    <t>Company Name</t>
  </si>
  <si>
    <t>State (of Business Address)</t>
  </si>
  <si>
    <t>AB</t>
  </si>
  <si>
    <t>ZON</t>
  </si>
  <si>
    <t>YURAN</t>
  </si>
  <si>
    <t>Profile</t>
  </si>
  <si>
    <t>Report Send-Out to Company</t>
  </si>
  <si>
    <t>Method</t>
  </si>
  <si>
    <t>New Fees</t>
  </si>
  <si>
    <t>TC1</t>
  </si>
  <si>
    <t>QUALIFIED</t>
  </si>
  <si>
    <t>524557-T</t>
  </si>
  <si>
    <t>MICRO-NANO PRECISION SDN. BHD.</t>
  </si>
  <si>
    <t>Melaka</t>
  </si>
  <si>
    <t>YNY</t>
  </si>
  <si>
    <t>157367T</t>
  </si>
  <si>
    <t>SRRI EASWARI MILLS SDN BHD</t>
  </si>
  <si>
    <t>Selangor</t>
  </si>
  <si>
    <t>NEWCOMER</t>
  </si>
  <si>
    <t>442060U</t>
  </si>
  <si>
    <t>FAIZA MARKETING SDN BHD</t>
  </si>
  <si>
    <t>Negeri Sembilan</t>
  </si>
  <si>
    <t xml:space="preserve">NEWCOMER </t>
  </si>
  <si>
    <t>1029786-X</t>
  </si>
  <si>
    <t>GLOBETECH RESOURCES SDN BHD</t>
  </si>
  <si>
    <t>Sarawak</t>
  </si>
  <si>
    <t>336015-V</t>
  </si>
  <si>
    <t>O.M.M. GRAPHIC SDN BHD</t>
  </si>
  <si>
    <t>103451-P</t>
  </si>
  <si>
    <t xml:space="preserve">SIN RUBTECH CONSULTANCY SDN BHD </t>
  </si>
  <si>
    <t>Pulau Pinang</t>
  </si>
  <si>
    <t>123360-A</t>
  </si>
  <si>
    <t>ROKONMA (M) SDN BHD</t>
  </si>
  <si>
    <t>0766219K</t>
  </si>
  <si>
    <t xml:space="preserve">WINDTECH GLASS &amp; HARDWARE SDN BHD </t>
  </si>
  <si>
    <t>898082-M</t>
  </si>
  <si>
    <t>BEZT CLEAN INDUSTRIES SDN BHD</t>
  </si>
  <si>
    <t>TC2</t>
  </si>
  <si>
    <t>179489-A</t>
  </si>
  <si>
    <t>SUMBER PETROLEUM CEMERLANG SDN BHD</t>
  </si>
  <si>
    <t>152154-X</t>
  </si>
  <si>
    <t>GREENSEAL PRODUCTS (M) SDN BHD</t>
  </si>
  <si>
    <t>Wilayah Persekutuan Kuala Lumpur</t>
  </si>
  <si>
    <t>1127091U</t>
  </si>
  <si>
    <t>OMINENT SDN BHD</t>
  </si>
  <si>
    <t>TC8</t>
  </si>
  <si>
    <t>1232765-D</t>
  </si>
  <si>
    <t>Q PLAS SDN BHD</t>
  </si>
  <si>
    <t>ZON B</t>
  </si>
  <si>
    <t>734575-T</t>
  </si>
  <si>
    <t>FORSAN MOULD SDN BHD</t>
  </si>
  <si>
    <t>0276999-M</t>
  </si>
  <si>
    <t>ERABASE INDUSTRY SDN BHD</t>
  </si>
  <si>
    <t>Johor</t>
  </si>
  <si>
    <t>662033-H</t>
  </si>
  <si>
    <t>KW PRECISION ENGINEERING SDN BHD</t>
  </si>
  <si>
    <t>241047-U</t>
  </si>
  <si>
    <t>FRAGSTAR CORPORATION SDN BHD</t>
  </si>
  <si>
    <t>Kedah</t>
  </si>
  <si>
    <t>370481-T</t>
  </si>
  <si>
    <t>ECOFAME SDN. BHD.</t>
  </si>
  <si>
    <t>341678-K</t>
  </si>
  <si>
    <t>LEE HENG HIGH PRECISION ENGINEERING SDN BHD</t>
  </si>
  <si>
    <t>913610K</t>
  </si>
  <si>
    <t>PS POLY PACK SDN BHD</t>
  </si>
  <si>
    <t>ZON A</t>
  </si>
  <si>
    <t>408370-M</t>
  </si>
  <si>
    <t>POLYWARE SDN BHD</t>
  </si>
  <si>
    <t>Perak</t>
  </si>
  <si>
    <t>550838-k</t>
  </si>
  <si>
    <t>MASTER SHANGHAI FORGING SDN BHD</t>
  </si>
  <si>
    <t>200301035870 (638291-V)</t>
  </si>
  <si>
    <t>GB PLAS SDN BHD</t>
  </si>
  <si>
    <t>TC9</t>
  </si>
  <si>
    <t>1215100M</t>
  </si>
  <si>
    <t>VNI SCIENTIFIC SDN BHD</t>
  </si>
  <si>
    <t>1178933V</t>
  </si>
  <si>
    <t>LIPIDWARE SDN. BHD</t>
  </si>
  <si>
    <t>TC10</t>
  </si>
  <si>
    <t xml:space="preserve"> QUALIFIED</t>
  </si>
  <si>
    <t>323697-U</t>
  </si>
  <si>
    <t>SIN TER MAY SDN BHD</t>
  </si>
  <si>
    <t>167407-A</t>
  </si>
  <si>
    <t>EVERTHROUGH RUBBER PRODUCTS SDN. BHD</t>
  </si>
  <si>
    <t>646793U</t>
  </si>
  <si>
    <t>WAN MALINJA FOOD INDUSTRIES SDN BHD</t>
  </si>
  <si>
    <t>225855A</t>
  </si>
  <si>
    <t>NGA FOO TING &amp; SONS SDN.BHD</t>
  </si>
  <si>
    <t>TC10-MRS</t>
  </si>
  <si>
    <t>Qualified</t>
  </si>
  <si>
    <t>671251H</t>
  </si>
  <si>
    <t>CEMAX ENGINEERING SDN BHD</t>
  </si>
  <si>
    <t>735590-D</t>
  </si>
  <si>
    <t>NECTAR CONSORTIUM SDN BHD</t>
  </si>
  <si>
    <t>Physical</t>
  </si>
  <si>
    <t>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</si>
</sst>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d/mm/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3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/>
    <xf numFmtId="3" fontId="1" fillId="0" borderId="0" xfId="0" applyNumberFormat="1" applyFont="1" applyAlignment="1"/>
    <xf numFmtId="0" fontId="1" fillId="0" borderId="1" xfId="0" applyFont="1" applyBorder="1" applyAlignment="1"/>
    <xf numFmtId="0" fontId="1" fillId="0" borderId="0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3" fillId="0" borderId="1" xfId="0" applyFont="1" applyBorder="1" applyAlignment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top"/>
    </xf>
    <xf numFmtId="3" fontId="1" fillId="0" borderId="1" xfId="0" applyNumberFormat="1" applyFont="1" applyBorder="1" applyAlignment="1"/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center"/>
    </xf>
    <xf numFmtId="3" fontId="1" fillId="4" borderId="1" xfId="0" applyNumberFormat="1" applyFont="1" applyFill="1" applyBorder="1" applyAlignment="1">
      <alignment vertical="top"/>
    </xf>
    <xf numFmtId="0" fontId="1" fillId="4" borderId="1" xfId="0" applyFont="1" applyFill="1" applyBorder="1" applyAlignment="1">
      <alignment horizontal="center" vertical="top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3" fontId="1" fillId="3" borderId="0" xfId="0" applyNumberFormat="1" applyFont="1" applyFill="1" applyAlignment="1">
      <alignment vertical="top" wrapText="1"/>
    </xf>
    <xf numFmtId="0" fontId="1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znee.HQ/Desktop/Data%20RA%20Sept%202019/data%20ALL/list%20TC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pcgovmy-my.sharepoint.com/personal/maznee_mpc_gov_my/Documents/Desktop/Data%20RA%20Sept%202019/data%20ALL/ALL101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1020 (2)"/>
      <sheetName val="28092020"/>
      <sheetName val="Unqualified"/>
      <sheetName val="KIV"/>
      <sheetName val="MRS"/>
      <sheetName val="061020"/>
      <sheetName val="Sheet1"/>
      <sheetName val="TC8"/>
      <sheetName val="List Unqualified"/>
      <sheetName val="List K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ISTIK ALL"/>
      <sheetName val="ALL"/>
      <sheetName val="Sheet9"/>
      <sheetName val="Sheet8"/>
      <sheetName val="list 50 (TC)"/>
      <sheetName val="Data Input"/>
      <sheetName val="Sheet6"/>
      <sheetName val="MRS"/>
      <sheetName val="ALL1010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FF2DC-00FB-458A-A918-0165C6CAAEAB}">
  <sheetPr filterMode="1"/>
  <dimension ref="A1:AG34"/>
  <sheetViews>
    <sheetView tabSelected="1" zoomScale="96" zoomScaleNormal="96" workbookViewId="0">
      <selection activeCell="F40" sqref="F40"/>
    </sheetView>
  </sheetViews>
  <sheetFormatPr defaultColWidth="9.109375" defaultRowHeight="14.4" x14ac:dyDescent="0.3"/>
  <cols>
    <col min="1" max="1" width="6.77734375" style="18" customWidth="1"/>
    <col min="2" max="2" width="9" style="18" customWidth="1"/>
    <col min="3" max="3" width="10.88671875" style="18" customWidth="1"/>
    <col min="4" max="4" width="14.33203125" style="18" customWidth="1"/>
    <col min="5" max="5" width="13.44140625" style="18" customWidth="1"/>
    <col min="6" max="6" width="42.88671875" style="18" customWidth="1"/>
    <col min="7" max="7" width="14.33203125" style="18" customWidth="1"/>
    <col min="8" max="8" width="16.109375" style="18" customWidth="1"/>
    <col min="9" max="9" width="9.109375" style="18" customWidth="1"/>
    <col min="10" max="10" width="11.5546875" style="19" customWidth="1"/>
    <col min="11" max="11" width="16.88671875" style="1" customWidth="1"/>
    <col min="12" max="12" width="17.6640625" style="1" customWidth="1"/>
    <col min="13" max="13" width="10.44140625" style="1" customWidth="1"/>
    <col min="14" max="14" width="9.109375" style="1" customWidth="1"/>
    <col min="15" max="15" width="13.88671875" style="1" customWidth="1"/>
    <col min="16" max="16" width="10.6640625" style="1" customWidth="1"/>
    <col min="17" max="17" width="16.44140625" style="1" customWidth="1"/>
    <col min="18" max="18" width="17.33203125" style="1" customWidth="1"/>
    <col min="19" max="20" width="9.109375" style="1" customWidth="1"/>
    <col min="21" max="21" width="26.33203125" style="1" customWidth="1"/>
    <col min="22" max="26" width="9.109375" style="1" customWidth="1"/>
    <col min="27" max="16384" width="9.109375" style="1"/>
  </cols>
  <sheetData>
    <row r="1" spans="1:33" s="6" customFormat="1" ht="52.5" customHeight="1" x14ac:dyDescent="0.3">
      <c r="A1" s="35"/>
      <c r="B1" s="36" t="s">
        <v>0</v>
      </c>
      <c r="C1" s="36" t="s">
        <v>1</v>
      </c>
      <c r="D1" s="36" t="s">
        <v>2</v>
      </c>
      <c r="E1" s="36" t="s">
        <v>3</v>
      </c>
      <c r="F1" s="36" t="s">
        <v>4</v>
      </c>
      <c r="G1" s="36" t="s">
        <v>5</v>
      </c>
      <c r="H1" s="36" t="s">
        <v>6</v>
      </c>
      <c r="I1" s="36" t="s">
        <v>7</v>
      </c>
      <c r="J1" s="37" t="s">
        <v>8</v>
      </c>
      <c r="K1" s="38" t="s">
        <v>9</v>
      </c>
      <c r="L1" s="38" t="s">
        <v>10</v>
      </c>
      <c r="M1" s="38" t="s">
        <v>11</v>
      </c>
      <c r="N1" s="38" t="s">
        <v>12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s="8" customFormat="1" x14ac:dyDescent="0.3">
      <c r="A2" s="2" t="s">
        <v>13</v>
      </c>
      <c r="B2" s="2">
        <v>9</v>
      </c>
      <c r="C2" s="20">
        <v>18467</v>
      </c>
      <c r="D2" s="2" t="s">
        <v>14</v>
      </c>
      <c r="E2" s="20" t="s">
        <v>39</v>
      </c>
      <c r="F2" s="20" t="s">
        <v>40</v>
      </c>
      <c r="G2" s="20" t="s">
        <v>25</v>
      </c>
      <c r="H2" s="20" t="s">
        <v>18</v>
      </c>
      <c r="I2" s="25" t="str">
        <f>IF(OR(G2="Wilayah Persekutuan Kuala Lumpur",G2="Negeri Sembilan",G2="Melaka",G2="Putrajaya",G2="Selangor"),"ZON A",IF(OR(G2="Johor ",G2="Kelantan",G2="Pahang",G2="Terengganu",G2="Pulau Pinang",G2="Perak",G2="Perlis",G2="Kedah"),"ZON B",IF(OR(G2="Sabah",G2="Sarawak",G2="Labuan"),"ZON C")))</f>
        <v>ZON A</v>
      </c>
      <c r="J2" s="26">
        <f>IF(AND(H2="MARii",I2="ZON A"),14250,IF(AND(H2="MARii",I2="ZON B"),16150,IF(AND(H2="Marii",I2="ZON C"),19000,IF(AND(H2="SIRIM",I2="ZON A"),14850,IF(AND(H2="SIRIM",I2="ZON B"),16830,IF(AND(H2="SIRIM",I2="ZON C"),19800,IF(AND(H2="MIMOS",I2="ZON A"),14550,IF(AND(H2="MIMOS",I2="ZON B"),16490,IF(AND(H2="MIMOS",I2="ZON C"),19600,IF(AND(H2="YNY",I2="ZON A"),14550,IF(AND(H2="YNY",I2="ZON B"),16660,IF(AND(H2="YNY",I2="ZON C"),19600,IF(AND(H2="TUV",I2="ZON A"),13500,IF(AND(H2="TUV",I2="ZON B"),15300,IF(AND(H2="TUV",I2="ZON C"),18000,IF(AND(H2="RESPECT",I2="ZON A"),14250,IF(AND(H2="RESPECT",I2="ZON B"),15300,IF(AND(H2="RESPECT",I2="ZON C"),18000))))))))))))))))))</f>
        <v>14550</v>
      </c>
      <c r="K2" s="11" t="s">
        <v>22</v>
      </c>
      <c r="L2" s="12">
        <v>44253</v>
      </c>
      <c r="M2" s="33" t="s">
        <v>99</v>
      </c>
      <c r="N2" s="10"/>
      <c r="T2" s="1"/>
      <c r="U2" s="1"/>
    </row>
    <row r="3" spans="1:33" hidden="1" x14ac:dyDescent="0.3">
      <c r="A3" s="20" t="s">
        <v>92</v>
      </c>
      <c r="B3" s="2">
        <v>30</v>
      </c>
      <c r="C3" s="20">
        <v>64599</v>
      </c>
      <c r="D3" s="20" t="s">
        <v>93</v>
      </c>
      <c r="E3" s="20" t="s">
        <v>94</v>
      </c>
      <c r="F3" s="20" t="s">
        <v>95</v>
      </c>
      <c r="G3" s="20" t="s">
        <v>21</v>
      </c>
      <c r="H3" s="20" t="s">
        <v>18</v>
      </c>
      <c r="I3" s="20" t="str">
        <f>IF(OR(G3="Wilayah Persekutuan Kuala Lumpur",G3="Negeri Sembilan",G3="Melaka",G3="Putrajaya",G3="Selangor"),"ZON A",IF(OR(G3="Johor",G3="Kelantan",G3="Pahang",G3="Terengganu",G3="Pulau Pinang",G3="Perak",G3="Perlis",G3="Kedah"),"ZON B",IF(OR(G3="Sabah",G3="Sarawak",G3="Labuan"),"ZON C")))</f>
        <v>ZON A</v>
      </c>
      <c r="J3" s="27">
        <f>IF(AND(H3="MARii",I3="ZON A"),14250,IF(AND(H3="MARii",I3="ZON B"),16150,IF(AND(H3="Marii",I3="ZON C"),19000,IF(AND(H3="SIRIM",I3="ZON A"),14850,IF(AND(H3="SIRIM",I3="ZON B"),16830,IF(AND(H3="SIRIM",I3="ZON C"),19800,IF(AND(H3="MIMOS",I3="ZON A"),14550,IF(AND(H3="MIMOS",I3="ZON B"),16490,IF(AND(H3="MIMOS",I3="ZON C"),19600,IF(AND(H3="YNY",I3="ZON A"),14550,IF(AND(H3="YNY",I3="ZON B"),16660,IF(AND(H3="YNY",I3="ZON C"),19600,IF(AND(H3="TUV",I3="ZON A"),13500,IF(AND(H3="TUV",I3="ZON B"),15300,IF(AND(H3="TUV",I3="ZON C"),18000,IF(AND(H3="RESPECT",I3="ZON A"),14250,IF(AND(H3="RESPECT",I3="ZON B"),15300,IF(AND(H3="RESPECT",I3="ZON C"),18000))))))))))))))))))</f>
        <v>14550</v>
      </c>
      <c r="K3" s="11"/>
      <c r="L3" s="11"/>
      <c r="M3" s="34"/>
      <c r="N3" s="11"/>
      <c r="O3" s="8"/>
      <c r="P3" s="8"/>
      <c r="Q3" s="8"/>
      <c r="R3" s="8"/>
      <c r="S3" s="8"/>
    </row>
    <row r="4" spans="1:33" ht="15" hidden="1" thickBot="1" x14ac:dyDescent="0.35">
      <c r="A4" s="20" t="s">
        <v>49</v>
      </c>
      <c r="B4" s="2">
        <v>18</v>
      </c>
      <c r="C4" s="20">
        <v>61342</v>
      </c>
      <c r="D4" s="20" t="s">
        <v>14</v>
      </c>
      <c r="E4" s="20" t="s">
        <v>63</v>
      </c>
      <c r="F4" s="20" t="s">
        <v>64</v>
      </c>
      <c r="G4" s="20" t="s">
        <v>34</v>
      </c>
      <c r="H4" s="20" t="s">
        <v>18</v>
      </c>
      <c r="I4" s="20" t="s">
        <v>52</v>
      </c>
      <c r="J4" s="27">
        <f>IF(AND(H4="MARii",I4="ZON A"),14250,IF(AND(H4="MARii",I4="ZON B"),16150,IF(AND(H4="Marii",I4="ZON C"),19000,IF(AND(H4="SIRIM",I4="ZON A"),14850,IF(AND(H4="SIRIM",I4="ZON B"),16830,IF(AND(H4="SIRIM",I4="ZON C"),19800,IF(AND(H4="MIMOS",I4="ZON A"),14550,IF(AND(H4="MIMOS",I4="ZON B"),16490,IF(AND(H4="MIMOS",I4="ZON C"),19600,IF(AND(H4="YNY",I4="ZON A"),14550,IF(AND(H4="YNY",I4="ZON B"),16660,IF(AND(H4="YNY",I4="ZON C"),19600,IF(AND(H4="TUV",I4="ZON A"),13500,IF(AND(H4="TUV",I4="ZON B"),15300,IF(AND(H4="TUV",I4="ZON C"),18000,IF(AND(H4="RESPECT",I4="ZON A"),14250,IF(AND(H4="RESPECT",I4="ZON B"),15300,IF(AND(H4="RESPECT",I4="ZON C"),18000))))))))))))))))))</f>
        <v>16660</v>
      </c>
      <c r="K4" s="11"/>
      <c r="L4" s="11"/>
      <c r="M4" s="34"/>
      <c r="N4" s="11"/>
      <c r="O4" s="13"/>
      <c r="P4" s="14"/>
      <c r="Q4" s="15"/>
    </row>
    <row r="5" spans="1:33" hidden="1" x14ac:dyDescent="0.3">
      <c r="A5" s="20" t="s">
        <v>49</v>
      </c>
      <c r="B5" s="2">
        <v>15</v>
      </c>
      <c r="C5" s="20">
        <v>61018</v>
      </c>
      <c r="D5" s="20" t="s">
        <v>14</v>
      </c>
      <c r="E5" s="20" t="s">
        <v>55</v>
      </c>
      <c r="F5" s="20" t="s">
        <v>56</v>
      </c>
      <c r="G5" s="20" t="s">
        <v>57</v>
      </c>
      <c r="H5" s="20" t="s">
        <v>18</v>
      </c>
      <c r="I5" s="20" t="s">
        <v>52</v>
      </c>
      <c r="J5" s="27">
        <f>IF(AND(H5="MARii",I5="ZON A"),14250,IF(AND(H5="MARii",I5="ZON B"),16150,IF(AND(H5="Marii",I5="ZON C"),19000,IF(AND(H5="SIRIM",I5="ZON A"),14850,IF(AND(H5="SIRIM",I5="ZON B"),16830,IF(AND(H5="SIRIM",I5="ZON C"),19800,IF(AND(H5="MIMOS",I5="ZON A"),14550,IF(AND(H5="MIMOS",I5="ZON B"),16490,IF(AND(H5="MIMOS",I5="ZON C"),19600,IF(AND(H5="YNY",I5="ZON A"),14550,IF(AND(H5="YNY",I5="ZON B"),16660,IF(AND(H5="YNY",I5="ZON C"),19600,IF(AND(H5="TUV",I5="ZON A"),13500,IF(AND(H5="TUV",I5="ZON B"),15300,IF(AND(H5="TUV",I5="ZON C"),18000,IF(AND(H5="RESPECT",I5="ZON A"),14250,IF(AND(H5="RESPECT",I5="ZON B"),15300,IF(AND(H5="RESPECT",I5="ZON C"),18000))))))))))))))))))</f>
        <v>16660</v>
      </c>
      <c r="K5" s="11"/>
      <c r="L5" s="11"/>
      <c r="M5" s="34"/>
      <c r="N5" s="11"/>
    </row>
    <row r="6" spans="1:33" hidden="1" x14ac:dyDescent="0.3">
      <c r="A6" s="20" t="s">
        <v>82</v>
      </c>
      <c r="B6" s="2">
        <v>27</v>
      </c>
      <c r="C6" s="2">
        <v>64487</v>
      </c>
      <c r="D6" s="2" t="s">
        <v>14</v>
      </c>
      <c r="E6" s="2" t="s">
        <v>86</v>
      </c>
      <c r="F6" s="2" t="s">
        <v>87</v>
      </c>
      <c r="G6" s="3" t="s">
        <v>72</v>
      </c>
      <c r="H6" s="20" t="s">
        <v>18</v>
      </c>
      <c r="I6" s="25" t="str">
        <f>IF(OR(G6="Wilayah Persekutuan Kuala Lumpur",G6="Negeri Sembilan",G6="Melaka",G6="Putrajaya",G6="Selangor"),"ZON A",IF(OR(G6="Johor",G6="Kelantan",G6="Pahang",G6="Terengganu",G6="Pulau Pinang",G6="Perak",G6="Perlis",G6="Kedah"),"ZON B",IF(OR(G6="Sabah",G6="Sarawak",G6="Labuan"),"ZON C")))</f>
        <v>ZON B</v>
      </c>
      <c r="J6" s="32">
        <f>IF(AND(H6="MARii",I6="ZON A"),14250,IF(AND(H6="MARii",I6="ZON B"),16150,IF(AND(H6="Marii",I6="ZON C"),19000,IF(AND(H6="SIRIM",I6="ZON A"),14850,IF(AND(H6="SIRIM",I6="ZON B"),16830,IF(AND(H6="SIRIM",I6="ZON C"),19800,IF(AND(H6="MIMOS",I6="ZON A"),14550,IF(AND(H6="MIMOS",I6="ZON B"),16490,IF(AND(H6="MIMOS",I6="ZON C"),19600,IF(AND(H6="YNY",I6="ZON A"),14550,IF(AND(H6="YNY",I6="ZON B"),16660,IF(AND(H6="YNY",I6="ZON C"),19600,IF(AND(H6="TUV",I6="ZON A"),13500,IF(AND(H6="TUV",I6="ZON B"),15300,IF(AND(H6="TUV",I6="ZON C"),18000,IF(AND(H6="RESPECT",I6="ZON A"),14250,IF(AND(H6="RESPECT",I6="ZON B"),15300,IF(AND(H6="RESPECT",I6="ZON C"),18000))))))))))))))))))</f>
        <v>16660</v>
      </c>
      <c r="K6" s="11"/>
      <c r="L6" s="11"/>
      <c r="M6" s="34"/>
      <c r="N6" s="11"/>
      <c r="O6" s="4"/>
    </row>
    <row r="7" spans="1:33" x14ac:dyDescent="0.3">
      <c r="A7" s="2" t="s">
        <v>13</v>
      </c>
      <c r="B7" s="2">
        <v>3</v>
      </c>
      <c r="C7" s="20">
        <v>18012</v>
      </c>
      <c r="D7" s="2" t="s">
        <v>14</v>
      </c>
      <c r="E7" s="20" t="s">
        <v>23</v>
      </c>
      <c r="F7" s="20" t="s">
        <v>24</v>
      </c>
      <c r="G7" s="20" t="s">
        <v>25</v>
      </c>
      <c r="H7" s="20" t="s">
        <v>18</v>
      </c>
      <c r="I7" s="25" t="str">
        <f>IF(OR(G7="Wilayah Persekutuan Kuala Lumpur",G7="Negeri Sembilan",G7="Melaka",G7="Putrajaya",G7="Selangor"),"ZON A",IF(OR(G7="Johor ",G7="Kelantan",G7="Pahang",G7="Terengganu",G7="Pulau Pinang",G7="Perak",G7="Perlis",G7="Kedah"),"ZON B",IF(OR(G7="Sabah",G7="Sarawak",G7="Labuan"),"ZON C")))</f>
        <v>ZON A</v>
      </c>
      <c r="J7" s="26">
        <f>IF(AND(H7="MARii",I7="ZON A"),14250,IF(AND(H7="MARii",I7="ZON B"),16150,IF(AND(H7="Marii",I7="ZON C"),19000,IF(AND(H7="SIRIM",I7="ZON A"),14850,IF(AND(H7="SIRIM",I7="ZON B"),16830,IF(AND(H7="SIRIM",I7="ZON C"),19800,IF(AND(H7="MIMOS",I7="ZON A"),14550,IF(AND(H7="MIMOS",I7="ZON B"),16490,IF(AND(H7="MIMOS",I7="ZON C"),19600,IF(AND(H7="YNY",I7="ZON A"),14550,IF(AND(H7="YNY",I7="ZON B"),16660,IF(AND(H7="YNY",I7="ZON C"),19600,IF(AND(H7="TUV",I7="ZON A"),13500,IF(AND(H7="TUV",I7="ZON B"),15300,IF(AND(H7="TUV",I7="ZON C"),18000,IF(AND(H7="RESPECT",I7="ZON A"),14250,IF(AND(H7="RESPECT",I7="ZON B"),15300,IF(AND(H7="RESPECT",I7="ZON C"),18000))))))))))))))))))</f>
        <v>14550</v>
      </c>
      <c r="K7" s="11" t="s">
        <v>26</v>
      </c>
      <c r="L7" s="12">
        <v>44231</v>
      </c>
      <c r="M7" s="34" t="s">
        <v>99</v>
      </c>
      <c r="N7" s="11"/>
      <c r="P7" s="9"/>
      <c r="R7" s="5"/>
      <c r="S7" s="8"/>
    </row>
    <row r="8" spans="1:33" hidden="1" x14ac:dyDescent="0.3">
      <c r="A8" s="20" t="s">
        <v>49</v>
      </c>
      <c r="B8" s="2">
        <v>14</v>
      </c>
      <c r="C8" s="20">
        <v>60961</v>
      </c>
      <c r="D8" s="20" t="s">
        <v>14</v>
      </c>
      <c r="E8" s="20" t="s">
        <v>53</v>
      </c>
      <c r="F8" s="20" t="s">
        <v>54</v>
      </c>
      <c r="G8" s="20" t="s">
        <v>34</v>
      </c>
      <c r="H8" s="20" t="s">
        <v>18</v>
      </c>
      <c r="I8" s="20" t="s">
        <v>52</v>
      </c>
      <c r="J8" s="27">
        <f>IF(AND(H8="MARii",I8="ZON A"),14250,IF(AND(H8="MARii",I8="ZON B"),16150,IF(AND(H8="Marii",I8="ZON C"),19000,IF(AND(H8="SIRIM",I8="ZON A"),14850,IF(AND(H8="SIRIM",I8="ZON B"),16830,IF(AND(H8="SIRIM",I8="ZON C"),19800,IF(AND(H8="MIMOS",I8="ZON A"),14550,IF(AND(H8="MIMOS",I8="ZON B"),16490,IF(AND(H8="MIMOS",I8="ZON C"),19600,IF(AND(H8="YNY",I8="ZON A"),14550,IF(AND(H8="YNY",I8="ZON B"),16660,IF(AND(H8="YNY",I8="ZON C"),19600,IF(AND(H8="TUV",I8="ZON A"),13500,IF(AND(H8="TUV",I8="ZON B"),15300,IF(AND(H8="TUV",I8="ZON C"),18000,IF(AND(H8="RESPECT",I8="ZON A"),14250,IF(AND(H8="RESPECT",I8="ZON B"),15300,IF(AND(H8="RESPECT",I8="ZON C"),18000))))))))))))))))))</f>
        <v>16660</v>
      </c>
      <c r="K8" s="11"/>
      <c r="L8" s="11"/>
      <c r="M8" s="34"/>
      <c r="N8" s="11"/>
      <c r="O8" s="8"/>
      <c r="P8" s="8"/>
      <c r="Q8" s="8"/>
      <c r="R8" s="8"/>
      <c r="S8" s="8"/>
    </row>
    <row r="9" spans="1:33" s="8" customFormat="1" hidden="1" x14ac:dyDescent="0.3">
      <c r="A9" s="20" t="s">
        <v>49</v>
      </c>
      <c r="B9" s="2">
        <v>17</v>
      </c>
      <c r="C9" s="20">
        <v>61263</v>
      </c>
      <c r="D9" s="20" t="s">
        <v>14</v>
      </c>
      <c r="E9" s="20" t="s">
        <v>60</v>
      </c>
      <c r="F9" s="20" t="s">
        <v>61</v>
      </c>
      <c r="G9" s="20" t="s">
        <v>62</v>
      </c>
      <c r="H9" s="20" t="s">
        <v>18</v>
      </c>
      <c r="I9" s="20" t="s">
        <v>52</v>
      </c>
      <c r="J9" s="27">
        <f>IF(AND(H9="MARii",I9="ZON A"),14250,IF(AND(H9="MARii",I9="ZON B"),16150,IF(AND(H9="Marii",I9="ZON C"),19000,IF(AND(H9="SIRIM",I9="ZON A"),14850,IF(AND(H9="SIRIM",I9="ZON B"),16830,IF(AND(H9="SIRIM",I9="ZON C"),19800,IF(AND(H9="MIMOS",I9="ZON A"),14550,IF(AND(H9="MIMOS",I9="ZON B"),16490,IF(AND(H9="MIMOS",I9="ZON C"),19600,IF(AND(H9="YNY",I9="ZON A"),14550,IF(AND(H9="YNY",I9="ZON B"),16660,IF(AND(H9="YNY",I9="ZON C"),19600,IF(AND(H9="TUV",I9="ZON A"),13500,IF(AND(H9="TUV",I9="ZON B"),15300,IF(AND(H9="TUV",I9="ZON C"),18000,IF(AND(H9="RESPECT",I9="ZON A"),14250,IF(AND(H9="RESPECT",I9="ZON B"),15300,IF(AND(H9="RESPECT",I9="ZON C"),18000))))))))))))))))))</f>
        <v>16660</v>
      </c>
      <c r="K9" s="11"/>
      <c r="L9" s="11"/>
      <c r="M9" s="33"/>
      <c r="N9" s="10"/>
      <c r="O9" s="1"/>
      <c r="P9" s="1"/>
      <c r="Q9" s="1"/>
      <c r="R9" s="1"/>
      <c r="S9" s="1"/>
    </row>
    <row r="10" spans="1:33" hidden="1" x14ac:dyDescent="0.3">
      <c r="A10" s="20" t="s">
        <v>49</v>
      </c>
      <c r="B10" s="2">
        <v>23</v>
      </c>
      <c r="C10" s="20">
        <v>61785</v>
      </c>
      <c r="D10" s="20" t="s">
        <v>14</v>
      </c>
      <c r="E10" s="20" t="s">
        <v>75</v>
      </c>
      <c r="F10" s="20" t="s">
        <v>76</v>
      </c>
      <c r="G10" s="20" t="s">
        <v>34</v>
      </c>
      <c r="H10" s="20" t="s">
        <v>18</v>
      </c>
      <c r="I10" s="20" t="s">
        <v>52</v>
      </c>
      <c r="J10" s="27">
        <f>IF(AND(H10="MARii",I10="ZON A"),14250,IF(AND(H10="MARii",I10="ZON B"),16150,IF(AND(H10="Marii",I10="ZON C"),19000,IF(AND(H10="SIRIM",I10="ZON A"),14850,IF(AND(H10="SIRIM",I10="ZON B"),16830,IF(AND(H10="SIRIM",I10="ZON C"),19800,IF(AND(H10="MIMOS",I10="ZON A"),14550,IF(AND(H10="MIMOS",I10="ZON B"),16490,IF(AND(H10="MIMOS",I10="ZON C"),19600,IF(AND(H10="YNY",I10="ZON A"),14550,IF(AND(H10="YNY",I10="ZON B"),16660,IF(AND(H10="YNY",I10="ZON C"),19600,IF(AND(H10="TUV",I10="ZON A"),13500,IF(AND(H10="TUV",I10="ZON B"),15300,IF(AND(H10="TUV",I10="ZON C"),18000,IF(AND(H10="RESPECT",I10="ZON A"),14250,IF(AND(H10="RESPECT",I10="ZON B"),15300,IF(AND(H10="RESPECT",I10="ZON C"),18000))))))))))))))))))</f>
        <v>16660</v>
      </c>
      <c r="K10" s="11"/>
      <c r="L10" s="11"/>
      <c r="M10" s="34"/>
      <c r="N10" s="11"/>
    </row>
    <row r="11" spans="1:33" x14ac:dyDescent="0.3">
      <c r="A11" s="28" t="s">
        <v>13</v>
      </c>
      <c r="B11" s="28">
        <v>4</v>
      </c>
      <c r="C11" s="23">
        <v>18209</v>
      </c>
      <c r="D11" s="28" t="s">
        <v>14</v>
      </c>
      <c r="E11" s="23" t="s">
        <v>27</v>
      </c>
      <c r="F11" s="23" t="s">
        <v>28</v>
      </c>
      <c r="G11" s="23" t="s">
        <v>29</v>
      </c>
      <c r="H11" s="23" t="s">
        <v>18</v>
      </c>
      <c r="I11" s="29" t="str">
        <f>IF(OR(G11="Wilayah Persekutuan Kuala Lumpur",G11="Negeri Sembilan",G11="Melaka",G11="Putrajaya",G11="Selangor"),"ZON A",IF(OR(G11="Johor ",G11="Kelantan",G11="Pahang",G11="Terengganu",G11="Pulau Pinang",G11="Perak",G11="Perlis",G11="Kedah"),"ZON B",IF(OR(G11="Sabah",G11="Sarawak",G11="Labuan"),"ZON C")))</f>
        <v>ZON C</v>
      </c>
      <c r="J11" s="30">
        <f>IF(AND(H11="MARii",I11="ZON A"),14250,IF(AND(H11="MARii",I11="ZON B"),16150,IF(AND(H11="Marii",I11="ZON C"),19000,IF(AND(H11="SIRIM",I11="ZON A"),14850,IF(AND(H11="SIRIM",I11="ZON B"),16830,IF(AND(H11="SIRIM",I11="ZON C"),19800,IF(AND(H11="MIMOS",I11="ZON A"),14550,IF(AND(H11="MIMOS",I11="ZON B"),16490,IF(AND(H11="MIMOS",I11="ZON C"),19600,IF(AND(H11="YNY",I11="ZON A"),14550,IF(AND(H11="YNY",I11="ZON B"),16660,IF(AND(H11="YNY",I11="ZON C"),19600,IF(AND(H11="TUV",I11="ZON A"),13500,IF(AND(H11="TUV",I11="ZON B"),15300,IF(AND(H11="TUV",I11="ZON C"),18000,IF(AND(H11="RESPECT",I11="ZON A"),14250,IF(AND(H11="RESPECT",I11="ZON B"),15300,IF(AND(H11="RESPECT",I11="ZON C"),18000))))))))))))))))))</f>
        <v>19600</v>
      </c>
      <c r="K11" s="22" t="s">
        <v>26</v>
      </c>
      <c r="L11" s="22"/>
      <c r="M11" s="22" t="s">
        <v>99</v>
      </c>
      <c r="N11" s="22"/>
    </row>
    <row r="12" spans="1:33" hidden="1" x14ac:dyDescent="0.3">
      <c r="A12" s="20" t="s">
        <v>41</v>
      </c>
      <c r="B12" s="2">
        <v>11</v>
      </c>
      <c r="C12" s="20">
        <v>20867</v>
      </c>
      <c r="D12" s="20" t="s">
        <v>14</v>
      </c>
      <c r="E12" s="20" t="s">
        <v>44</v>
      </c>
      <c r="F12" s="20" t="s">
        <v>45</v>
      </c>
      <c r="G12" s="20" t="s">
        <v>46</v>
      </c>
      <c r="H12" s="20" t="s">
        <v>18</v>
      </c>
      <c r="I12" s="20" t="str">
        <f>IF(OR(G12="Wilayah Persekutuan Kuala Lumpur",G12="Negeri Sembilan",G12="Melaka",G12="Putrajaya",G12="Selangor"),"ZON A",IF(OR(G12="Johor ",G12="Kelantan",G12="Pahang",G12="Terengganu",G12="Pulau Pinang",G12="Perak",G12="Perlis",G12="Kedah"),"ZON B",IF(OR(G12="Sabah",G12="Sarawak",G12="Labuan"),"ZON C")))</f>
        <v>ZON A</v>
      </c>
      <c r="J12" s="27">
        <f>IF(AND(H12="MARii",I12="ZON A"),14250,IF(AND(H12="MARii",I12="ZON B"),16150,IF(AND(H12="Marii",I12="ZON C"),19000,IF(AND(H12="SIRIM",I12="ZON A"),14850,IF(AND(H12="SIRIM",I12="ZON B"),16830,IF(AND(H12="SIRIM",I12="ZON C"),19800,IF(AND(H12="MIMOS",I12="ZON A"),14550,IF(AND(H12="MIMOS",I12="ZON B"),16490,IF(AND(H12="MIMOS",I12="ZON C"),19600,IF(AND(H12="YNY",I12="ZON A"),14550,IF(AND(H12="YNY",I12="ZON B"),16660,IF(AND(H12="YNY",I12="ZON C"),19600,IF(AND(H12="TUV",I12="ZON A"),13500,IF(AND(H12="TUV",I12="ZON B"),15300,IF(AND(H12="TUV",I12="ZON C"),18000,IF(AND(H12="RESPECT",I12="ZON A"),14250,IF(AND(H12="RESPECT",I12="ZON B"),15300,IF(AND(H12="RESPECT",I12="ZON C"),18000))))))))))))))))))</f>
        <v>14550</v>
      </c>
      <c r="K12" s="11"/>
      <c r="L12" s="11"/>
      <c r="M12" s="34"/>
      <c r="N12" s="11"/>
    </row>
    <row r="13" spans="1:33" hidden="1" x14ac:dyDescent="0.3">
      <c r="A13" s="20" t="s">
        <v>49</v>
      </c>
      <c r="B13" s="2">
        <v>16</v>
      </c>
      <c r="C13" s="20">
        <v>61075</v>
      </c>
      <c r="D13" s="20" t="s">
        <v>14</v>
      </c>
      <c r="E13" s="20" t="s">
        <v>58</v>
      </c>
      <c r="F13" s="20" t="s">
        <v>59</v>
      </c>
      <c r="G13" s="20" t="s">
        <v>34</v>
      </c>
      <c r="H13" s="20" t="s">
        <v>18</v>
      </c>
      <c r="I13" s="20" t="s">
        <v>52</v>
      </c>
      <c r="J13" s="27">
        <f>IF(AND(H13="MARii",I13="ZON A"),14250,IF(AND(H13="MARii",I13="ZON B"),16150,IF(AND(H13="Marii",I13="ZON C"),19000,IF(AND(H13="SIRIM",I13="ZON A"),14850,IF(AND(H13="SIRIM",I13="ZON B"),16830,IF(AND(H13="SIRIM",I13="ZON C"),19800,IF(AND(H13="MIMOS",I13="ZON A"),14550,IF(AND(H13="MIMOS",I13="ZON B"),16490,IF(AND(H13="MIMOS",I13="ZON C"),19600,IF(AND(H13="YNY",I13="ZON A"),14550,IF(AND(H13="YNY",I13="ZON B"),16660,IF(AND(H13="YNY",I13="ZON C"),19600,IF(AND(H13="TUV",I13="ZON A"),13500,IF(AND(H13="TUV",I13="ZON B"),15300,IF(AND(H13="TUV",I13="ZON C"),18000,IF(AND(H13="RESPECT",I13="ZON A"),14250,IF(AND(H13="RESPECT",I13="ZON B"),15300,IF(AND(H13="RESPECT",I13="ZON C"),18000))))))))))))))))))</f>
        <v>16660</v>
      </c>
      <c r="K13" s="11"/>
      <c r="L13" s="11"/>
      <c r="M13" s="34"/>
      <c r="N13" s="11"/>
    </row>
    <row r="14" spans="1:33" hidden="1" x14ac:dyDescent="0.3">
      <c r="A14" s="20" t="s">
        <v>49</v>
      </c>
      <c r="B14" s="2">
        <v>19</v>
      </c>
      <c r="C14" s="20">
        <v>61355</v>
      </c>
      <c r="D14" s="20" t="s">
        <v>14</v>
      </c>
      <c r="E14" s="20" t="s">
        <v>65</v>
      </c>
      <c r="F14" s="20" t="s">
        <v>66</v>
      </c>
      <c r="G14" s="20" t="s">
        <v>57</v>
      </c>
      <c r="H14" s="20" t="s">
        <v>18</v>
      </c>
      <c r="I14" s="20" t="s">
        <v>52</v>
      </c>
      <c r="J14" s="27">
        <f>IF(AND(H14="MARii",I14="ZON A"),14250,IF(AND(H14="MARii",I14="ZON B"),16150,IF(AND(H14="Marii",I14="ZON C"),19000,IF(AND(H14="SIRIM",I14="ZON A"),14850,IF(AND(H14="SIRIM",I14="ZON B"),16830,IF(AND(H14="SIRIM",I14="ZON C"),19800,IF(AND(H14="MIMOS",I14="ZON A"),14550,IF(AND(H14="MIMOS",I14="ZON B"),16490,IF(AND(H14="MIMOS",I14="ZON C"),19600,IF(AND(H14="YNY",I14="ZON A"),14550,IF(AND(H14="YNY",I14="ZON B"),16660,IF(AND(H14="YNY",I14="ZON C"),19600,IF(AND(H14="TUV",I14="ZON A"),13500,IF(AND(H14="TUV",I14="ZON B"),15300,IF(AND(H14="TUV",I14="ZON C"),18000,IF(AND(H14="RESPECT",I14="ZON A"),14250,IF(AND(H14="RESPECT",I14="ZON B"),15300,IF(AND(H14="RESPECT",I14="ZON C"),18000))))))))))))))))))</f>
        <v>16660</v>
      </c>
      <c r="K14" s="11"/>
      <c r="L14" s="11"/>
      <c r="M14" s="34"/>
      <c r="N14" s="11"/>
    </row>
    <row r="15" spans="1:33" hidden="1" x14ac:dyDescent="0.3">
      <c r="A15" s="20" t="s">
        <v>77</v>
      </c>
      <c r="B15" s="2">
        <v>25</v>
      </c>
      <c r="C15" s="20">
        <v>63921</v>
      </c>
      <c r="D15" s="20" t="s">
        <v>14</v>
      </c>
      <c r="E15" s="20" t="s">
        <v>80</v>
      </c>
      <c r="F15" s="20" t="s">
        <v>81</v>
      </c>
      <c r="G15" s="20" t="s">
        <v>21</v>
      </c>
      <c r="H15" s="20" t="s">
        <v>18</v>
      </c>
      <c r="I15" s="20" t="s">
        <v>69</v>
      </c>
      <c r="J15" s="27">
        <f>IF(AND(H15="MARii",I15="ZON A"),14250,IF(AND(H15="MARii",I15="ZON B"),16150,IF(AND(H15="Marii",I15="ZON C"),19000,IF(AND(H15="SIRIM",I15="ZON A"),14850,IF(AND(H15="SIRIM",I15="ZON B"),16830,IF(AND(H15="SIRIM",I15="ZON C"),19800,IF(AND(H15="MIMOS",I15="ZON A"),14550,IF(AND(H15="MIMOS",I15="ZON B"),16490,IF(AND(H15="MIMOS",I15="ZON C"),19600,IF(AND(H15="YNY",I15="ZON A"),14550,IF(AND(H15="YNY",I15="ZON B"),16660,IF(AND(H15="YNY",I15="ZON C"),19600,IF(AND(H15="TUV",I15="ZON A"),13500,IF(AND(H15="TUV",I15="ZON B"),15300,IF(AND(H15="TUV",I15="ZON C"),18000,IF(AND(H15="RESPECT",I15="ZON A"),14250,IF(AND(H15="RESPECT",I15="ZON B"),15300,IF(AND(H15="RESPECT",I15="ZON C"),18000))))))))))))))))))</f>
        <v>14550</v>
      </c>
      <c r="K15" s="11"/>
      <c r="L15" s="11"/>
      <c r="M15" s="34"/>
      <c r="N15" s="11"/>
    </row>
    <row r="16" spans="1:33" hidden="1" x14ac:dyDescent="0.3">
      <c r="A16" s="20" t="s">
        <v>49</v>
      </c>
      <c r="B16" s="2">
        <v>22</v>
      </c>
      <c r="C16" s="20">
        <v>59820</v>
      </c>
      <c r="D16" s="20" t="s">
        <v>14</v>
      </c>
      <c r="E16" s="20" t="s">
        <v>73</v>
      </c>
      <c r="F16" s="20" t="s">
        <v>74</v>
      </c>
      <c r="G16" s="20" t="s">
        <v>21</v>
      </c>
      <c r="H16" s="20" t="s">
        <v>18</v>
      </c>
      <c r="I16" s="20" t="s">
        <v>69</v>
      </c>
      <c r="J16" s="27">
        <f>IF(AND(H16="MARii",I16="ZON A"),14250,IF(AND(H16="MARii",I16="ZON B"),16150,IF(AND(H16="Marii",I16="ZON C"),19000,IF(AND(H16="SIRIM",I16="ZON A"),14850,IF(AND(H16="SIRIM",I16="ZON B"),16830,IF(AND(H16="SIRIM",I16="ZON C"),19800,IF(AND(H16="MIMOS",I16="ZON A"),14550,IF(AND(H16="MIMOS",I16="ZON B"),16490,IF(AND(H16="MIMOS",I16="ZON C"),19600,IF(AND(H16="YNY",I16="ZON A"),14550,IF(AND(H16="YNY",I16="ZON B"),16660,IF(AND(H16="YNY",I16="ZON C"),19600,IF(AND(H16="TUV",I16="ZON A"),13500,IF(AND(H16="TUV",I16="ZON B"),15300,IF(AND(H16="TUV",I16="ZON C"),18000,IF(AND(H16="RESPECT",I16="ZON A"),14250,IF(AND(H16="RESPECT",I16="ZON B"),15300,IF(AND(H16="RESPECT",I16="ZON C"),18000))))))))))))))))))</f>
        <v>14550</v>
      </c>
      <c r="K16" s="11"/>
      <c r="L16" s="11"/>
      <c r="M16" s="34"/>
      <c r="N16" s="11"/>
    </row>
    <row r="17" spans="1:14" x14ac:dyDescent="0.3">
      <c r="A17" s="28" t="s">
        <v>13</v>
      </c>
      <c r="B17" s="28">
        <v>1</v>
      </c>
      <c r="C17" s="28">
        <v>17895</v>
      </c>
      <c r="D17" s="28" t="s">
        <v>14</v>
      </c>
      <c r="E17" s="28" t="s">
        <v>15</v>
      </c>
      <c r="F17" s="28" t="s">
        <v>16</v>
      </c>
      <c r="G17" s="28" t="s">
        <v>17</v>
      </c>
      <c r="H17" s="23" t="s">
        <v>18</v>
      </c>
      <c r="I17" s="29" t="str">
        <f>IF(OR(G17="Wilayah Persekutuan Kuala Lumpur",G17="Negeri Sembilan",G17="Melaka",G17="Putrajaya",G17="Selangor"),"ZON A",IF(OR(G17="Johor ",G17="Kelantan",G17="Pahang",G17="Terengganu",G17="Pulau Pinang",G17="Perak",G17="Perlis",G17="Kedah"),"ZON B",IF(OR(G17="Sabah",G17="Sarawak",G17="Labuan"),"ZON C")))</f>
        <v>ZON A</v>
      </c>
      <c r="J17" s="30">
        <f>IF(AND(H17="MARii",I17="ZON A"),14250,IF(AND(H17="MARii",I17="ZON B"),16150,IF(AND(H17="Marii",I17="ZON C"),19000,IF(AND(H17="SIRIM",I17="ZON A"),14850,IF(AND(H17="SIRIM",I17="ZON B"),16830,IF(AND(H17="SIRIM",I17="ZON C"),19800,IF(AND(H17="MIMOS",I17="ZON A"),14550,IF(AND(H17="MIMOS",I17="ZON B"),16490,IF(AND(H17="MIMOS",I17="ZON C"),19600,IF(AND(H17="YNY",I17="ZON A"),14550,IF(AND(H17="YNY",I17="ZON B"),16660,IF(AND(H17="YNY",I17="ZON C"),19600,IF(AND(H17="TUV",I17="ZON A"),13500,IF(AND(H17="TUV",I17="ZON B"),15300,IF(AND(H17="TUV",I17="ZON C"),18000,IF(AND(H17="RESPECT",I17="ZON A"),14250,IF(AND(H17="RESPECT",I17="ZON B"),15300,IF(AND(H17="RESPECT",I17="ZON C"),18000))))))))))))))))))</f>
        <v>14550</v>
      </c>
      <c r="K17" s="22" t="s">
        <v>26</v>
      </c>
      <c r="L17" s="31"/>
      <c r="M17" s="22" t="s">
        <v>99</v>
      </c>
      <c r="N17" s="22"/>
    </row>
    <row r="18" spans="1:14" hidden="1" x14ac:dyDescent="0.3">
      <c r="A18" s="20" t="s">
        <v>92</v>
      </c>
      <c r="B18" s="2">
        <v>31</v>
      </c>
      <c r="C18" s="20">
        <v>64716</v>
      </c>
      <c r="D18" s="20" t="s">
        <v>93</v>
      </c>
      <c r="E18" s="20" t="s">
        <v>96</v>
      </c>
      <c r="F18" s="20" t="s">
        <v>97</v>
      </c>
      <c r="G18" s="20" t="s">
        <v>21</v>
      </c>
      <c r="H18" s="20" t="s">
        <v>18</v>
      </c>
      <c r="I18" s="20" t="str">
        <f>IF(OR(G18="Wilayah Persekutuan Kuala Lumpur",G18="Negeri Sembilan",G18="Melaka",G18="Putrajaya",G18="Selangor"),"ZON A",IF(OR(G18="Johor",G18="Kelantan",G18="Pahang",G18="Terengganu",G18="Pulau Pinang",G18="Perak",G18="Perlis",G18="Kedah"),"ZON B",IF(OR(G18="Sabah",G18="Sarawak",G18="Labuan"),"ZON C")))</f>
        <v>ZON A</v>
      </c>
      <c r="J18" s="27">
        <f>IF(AND(H18="MARii",I18="ZON A"),14250,IF(AND(H18="MARii",I18="ZON B"),16150,IF(AND(H18="Marii",I18="ZON C"),19000,IF(AND(H18="SIRIM",I18="ZON A"),14850,IF(AND(H18="SIRIM",I18="ZON B"),16830,IF(AND(H18="SIRIM",I18="ZON C"),19800,IF(AND(H18="MIMOS",I18="ZON A"),14550,IF(AND(H18="MIMOS",I18="ZON B"),16490,IF(AND(H18="MIMOS",I18="ZON C"),19600,IF(AND(H18="YNY",I18="ZON A"),14550,IF(AND(H18="YNY",I18="ZON B"),16660,IF(AND(H18="YNY",I18="ZON C"),19600,IF(AND(H18="TUV",I18="ZON A"),13500,IF(AND(H18="TUV",I18="ZON B"),15300,IF(AND(H18="TUV",I18="ZON C"),18000,IF(AND(H18="RESPECT",I18="ZON A"),14250,IF(AND(H18="RESPECT",I18="ZON B"),15300,IF(AND(H18="RESPECT",I18="ZON C"),18000))))))))))))))))))</f>
        <v>14550</v>
      </c>
      <c r="K18" s="11"/>
      <c r="L18" s="11"/>
      <c r="M18" s="34"/>
      <c r="N18" s="11"/>
    </row>
    <row r="19" spans="1:14" hidden="1" x14ac:dyDescent="0.3">
      <c r="A19" s="20" t="s">
        <v>82</v>
      </c>
      <c r="B19" s="2">
        <v>29</v>
      </c>
      <c r="C19" s="20">
        <v>61977</v>
      </c>
      <c r="D19" s="20" t="s">
        <v>14</v>
      </c>
      <c r="E19" s="20" t="s">
        <v>90</v>
      </c>
      <c r="F19" s="17" t="s">
        <v>91</v>
      </c>
      <c r="G19" s="20" t="s">
        <v>72</v>
      </c>
      <c r="H19" s="20" t="s">
        <v>18</v>
      </c>
      <c r="I19" s="25" t="str">
        <f>IF(OR(G19="Wilayah Persekutuan Kuala Lumpur",G19="Negeri Sembilan",G19="Melaka",G19="Putrajaya",G19="Selangor"),"ZON A",IF(OR(G19="Johor",G19="Kelantan",G19="Pahang",G19="Terengganu",G19="Pulau Pinang",G19="Perak",G19="Perlis",G19="Kedah"),"ZON B",IF(OR(G19="Sabah",G19="Sarawak",G19="Labuan"),"ZON C")))</f>
        <v>ZON B</v>
      </c>
      <c r="J19" s="32">
        <f>IF(AND(H19="MARii",I19="ZON A"),14250,IF(AND(H19="MARii",I19="ZON B"),16150,IF(AND(H19="Marii",I19="ZON C"),19000,IF(AND(H19="SIRIM",I19="ZON A"),14850,IF(AND(H19="SIRIM",I19="ZON B"),16830,IF(AND(H19="SIRIM",I19="ZON C"),19800,IF(AND(H19="MIMOS",I19="ZON A"),14550,IF(AND(H19="MIMOS",I19="ZON B"),16490,IF(AND(H19="MIMOS",I19="ZON C"),19600,IF(AND(H19="YNY",I19="ZON A"),14550,IF(AND(H19="YNY",I19="ZON B"),16660,IF(AND(H19="YNY",I19="ZON C"),19600,IF(AND(H19="TUV",I19="ZON A"),13500,IF(AND(H19="TUV",I19="ZON B"),15300,IF(AND(H19="TUV",I19="ZON C"),18000,IF(AND(H19="RESPECT",I19="ZON A"),14250,IF(AND(H19="RESPECT",I19="ZON B"),15300,IF(AND(H19="RESPECT",I19="ZON C"),18000))))))))))))))))))</f>
        <v>16660</v>
      </c>
      <c r="K19" s="11"/>
      <c r="L19" s="11"/>
      <c r="M19" s="34"/>
      <c r="N19" s="11"/>
    </row>
    <row r="20" spans="1:14" x14ac:dyDescent="0.3">
      <c r="A20" s="2" t="s">
        <v>13</v>
      </c>
      <c r="B20" s="2">
        <v>5</v>
      </c>
      <c r="C20" s="20">
        <v>17607</v>
      </c>
      <c r="D20" s="2" t="s">
        <v>14</v>
      </c>
      <c r="E20" s="20" t="s">
        <v>30</v>
      </c>
      <c r="F20" s="20" t="s">
        <v>31</v>
      </c>
      <c r="G20" s="20" t="s">
        <v>21</v>
      </c>
      <c r="H20" s="20" t="s">
        <v>18</v>
      </c>
      <c r="I20" s="25" t="str">
        <f>IF(OR(G20="Wilayah Persekutuan Kuala Lumpur",G20="Negeri Sembilan",G20="Melaka",G20="Putrajaya",G20="Selangor"),"ZON A",IF(OR(G20="Johor ",G20="Kelantan",G20="Pahang",G20="Terengganu",G20="Pulau Pinang",G20="Perak",G20="Perlis",G20="Kedah"),"ZON B",IF(OR(G20="Sabah",G20="Sarawak",G20="Labuan"),"ZON C")))</f>
        <v>ZON A</v>
      </c>
      <c r="J20" s="26">
        <f>IF(AND(H20="MARii",I20="ZON A"),14250,IF(AND(H20="MARii",I20="ZON B"),16150,IF(AND(H20="Marii",I20="ZON C"),19000,IF(AND(H20="SIRIM",I20="ZON A"),14850,IF(AND(H20="SIRIM",I20="ZON B"),16830,IF(AND(H20="SIRIM",I20="ZON C"),19800,IF(AND(H20="MIMOS",I20="ZON A"),14550,IF(AND(H20="MIMOS",I20="ZON B"),16490,IF(AND(H20="MIMOS",I20="ZON C"),19600,IF(AND(H20="YNY",I20="ZON A"),14550,IF(AND(H20="YNY",I20="ZON B"),16660,IF(AND(H20="YNY",I20="ZON C"),19600,IF(AND(H20="TUV",I20="ZON A"),13500,IF(AND(H20="TUV",I20="ZON B"),15300,IF(AND(H20="TUV",I20="ZON C"),18000,IF(AND(H20="RESPECT",I20="ZON A"),14250,IF(AND(H20="RESPECT",I20="ZON B"),15300,IF(AND(H20="RESPECT",I20="ZON C"),18000))))))))))))))))))</f>
        <v>14550</v>
      </c>
      <c r="K20" s="11" t="s">
        <v>22</v>
      </c>
      <c r="L20" s="12">
        <v>44204</v>
      </c>
      <c r="M20" s="34" t="s">
        <v>98</v>
      </c>
      <c r="N20" s="11"/>
    </row>
    <row r="21" spans="1:14" x14ac:dyDescent="0.3">
      <c r="A21" s="20" t="s">
        <v>41</v>
      </c>
      <c r="B21" s="2">
        <v>12</v>
      </c>
      <c r="C21" s="20">
        <v>19655</v>
      </c>
      <c r="D21" s="20" t="s">
        <v>14</v>
      </c>
      <c r="E21" s="20" t="s">
        <v>47</v>
      </c>
      <c r="F21" s="20" t="s">
        <v>48</v>
      </c>
      <c r="G21" s="20" t="s">
        <v>21</v>
      </c>
      <c r="H21" s="24" t="s">
        <v>18</v>
      </c>
      <c r="I21" s="20" t="str">
        <f>IF(OR(G21="Wilayah Persekutuan Kuala Lumpur",G21="Negeri Sembilan",G21="Melaka",G21="Putrajaya",G21="Selangor"),"ZON A",IF(OR(G21="Johor ",G21="Kelantan",G21="Pahang",G21="Terengganu",G21="Pulau Pinang",G21="Perak",G21="Perlis",G21="Kedah"),"ZON B",IF(OR(G21="Sabah",G21="Sarawak",G21="Labuan"),"ZON C")))</f>
        <v>ZON A</v>
      </c>
      <c r="J21" s="27">
        <f>IF(AND(H21="MARii",I21="ZON A"),14250,IF(AND(H21="MARii",I21="ZON B"),16150,IF(AND(H21="Marii",I21="ZON C"),19000,IF(AND(H21="SIRIM",I21="ZON A"),14850,IF(AND(H21="SIRIM",I21="ZON B"),16830,IF(AND(H21="SIRIM",I21="ZON C"),19800,IF(AND(H21="MIMOS",I21="ZON A"),14550,IF(AND(H21="MIMOS",I21="ZON B"),16490,IF(AND(H21="MIMOS",I21="ZON C"),19600,IF(AND(H21="YNY",I21="ZON A"),14550,IF(AND(H21="YNY",I21="ZON B"),16660,IF(AND(H21="YNY",I21="ZON C"),19600,IF(AND(H21="TUV",I21="ZON A"),13500,IF(AND(H21="TUV",I21="ZON B"),15300,IF(AND(H21="TUV",I21="ZON C"),18000,IF(AND(H21="RESPECT",I21="ZON A"),14250,IF(AND(H21="RESPECT",I21="ZON B"),15300,IF(AND(H21="RESPECT",I21="ZON C"),18000))))))))))))))))))</f>
        <v>14550</v>
      </c>
      <c r="K21" s="11" t="s">
        <v>22</v>
      </c>
      <c r="L21" s="12">
        <v>44253</v>
      </c>
      <c r="M21" s="34" t="s">
        <v>99</v>
      </c>
      <c r="N21" s="11"/>
    </row>
    <row r="22" spans="1:14" hidden="1" x14ac:dyDescent="0.3">
      <c r="A22" s="20" t="s">
        <v>49</v>
      </c>
      <c r="B22" s="2">
        <v>21</v>
      </c>
      <c r="C22" s="20">
        <v>61553</v>
      </c>
      <c r="D22" s="20" t="s">
        <v>14</v>
      </c>
      <c r="E22" s="20" t="s">
        <v>70</v>
      </c>
      <c r="F22" s="20" t="s">
        <v>71</v>
      </c>
      <c r="G22" s="20" t="s">
        <v>72</v>
      </c>
      <c r="H22" s="20" t="s">
        <v>18</v>
      </c>
      <c r="I22" s="20" t="s">
        <v>52</v>
      </c>
      <c r="J22" s="27">
        <f>IF(AND(H22="MARii",I22="ZON A"),14250,IF(AND(H22="MARii",I22="ZON B"),16150,IF(AND(H22="Marii",I22="ZON C"),19000,IF(AND(H22="SIRIM",I22="ZON A"),14850,IF(AND(H22="SIRIM",I22="ZON B"),16830,IF(AND(H22="SIRIM",I22="ZON C"),19800,IF(AND(H22="MIMOS",I22="ZON A"),14550,IF(AND(H22="MIMOS",I22="ZON B"),16490,IF(AND(H22="MIMOS",I22="ZON C"),19600,IF(AND(H22="YNY",I22="ZON A"),14550,IF(AND(H22="YNY",I22="ZON B"),16660,IF(AND(H22="YNY",I22="ZON C"),19600,IF(AND(H22="TUV",I22="ZON A"),13500,IF(AND(H22="TUV",I22="ZON B"),15300,IF(AND(H22="TUV",I22="ZON C"),18000,IF(AND(H22="RESPECT",I22="ZON A"),14250,IF(AND(H22="RESPECT",I22="ZON B"),15300,IF(AND(H22="RESPECT",I22="ZON C"),18000))))))))))))))))))</f>
        <v>16660</v>
      </c>
      <c r="K22" s="11"/>
      <c r="L22" s="11"/>
      <c r="M22" s="34"/>
      <c r="N22" s="11"/>
    </row>
    <row r="23" spans="1:14" x14ac:dyDescent="0.3">
      <c r="A23" s="20" t="s">
        <v>49</v>
      </c>
      <c r="B23" s="2">
        <v>20</v>
      </c>
      <c r="C23" s="20">
        <v>61466</v>
      </c>
      <c r="D23" s="20" t="s">
        <v>14</v>
      </c>
      <c r="E23" s="20" t="s">
        <v>67</v>
      </c>
      <c r="F23" s="20" t="s">
        <v>68</v>
      </c>
      <c r="G23" s="20" t="s">
        <v>21</v>
      </c>
      <c r="H23" s="20" t="s">
        <v>18</v>
      </c>
      <c r="I23" s="20" t="s">
        <v>69</v>
      </c>
      <c r="J23" s="27">
        <f>IF(AND(H23="MARii",I23="ZON A"),14250,IF(AND(H23="MARii",I23="ZON B"),16150,IF(AND(H23="Marii",I23="ZON C"),19000,IF(AND(H23="SIRIM",I23="ZON A"),14850,IF(AND(H23="SIRIM",I23="ZON B"),16830,IF(AND(H23="SIRIM",I23="ZON C"),19800,IF(AND(H23="MIMOS",I23="ZON A"),14550,IF(AND(H23="MIMOS",I23="ZON B"),16490,IF(AND(H23="MIMOS",I23="ZON C"),19600,IF(AND(H23="YNY",I23="ZON A"),14550,IF(AND(H23="YNY",I23="ZON B"),16660,IF(AND(H23="YNY",I23="ZON C"),19600,IF(AND(H23="TUV",I23="ZON A"),13500,IF(AND(H23="TUV",I23="ZON B"),15300,IF(AND(H23="TUV",I23="ZON C"),18000,IF(AND(H23="RESPECT",I23="ZON A"),14250,IF(AND(H23="RESPECT",I23="ZON B"),15300,IF(AND(H23="RESPECT",I23="ZON C"),18000))))))))))))))))))</f>
        <v>14550</v>
      </c>
      <c r="K23" s="11" t="s">
        <v>22</v>
      </c>
      <c r="L23" s="12">
        <v>44253</v>
      </c>
      <c r="M23" s="34" t="s">
        <v>99</v>
      </c>
      <c r="N23" s="11"/>
    </row>
    <row r="24" spans="1:14" hidden="1" x14ac:dyDescent="0.3">
      <c r="A24" s="20" t="s">
        <v>49</v>
      </c>
      <c r="B24" s="2">
        <v>13</v>
      </c>
      <c r="C24" s="20">
        <v>60874</v>
      </c>
      <c r="D24" s="20" t="s">
        <v>14</v>
      </c>
      <c r="E24" s="20" t="s">
        <v>50</v>
      </c>
      <c r="F24" s="20" t="s">
        <v>51</v>
      </c>
      <c r="G24" s="20" t="s">
        <v>34</v>
      </c>
      <c r="H24" s="20" t="s">
        <v>18</v>
      </c>
      <c r="I24" s="20" t="s">
        <v>52</v>
      </c>
      <c r="J24" s="27">
        <f>IF(AND(H24="MARii",I24="ZON A"),14250,IF(AND(H24="MARii",I24="ZON B"),16150,IF(AND(H24="Marii",I24="ZON C"),19000,IF(AND(H24="SIRIM",I24="ZON A"),14850,IF(AND(H24="SIRIM",I24="ZON B"),16830,IF(AND(H24="SIRIM",I24="ZON C"),19800,IF(AND(H24="MIMOS",I24="ZON A"),14550,IF(AND(H24="MIMOS",I24="ZON B"),16490,IF(AND(H24="MIMOS",I24="ZON C"),19600,IF(AND(H24="YNY",I24="ZON A"),14550,IF(AND(H24="YNY",I24="ZON B"),16660,IF(AND(H24="YNY",I24="ZON C"),19600,IF(AND(H24="TUV",I24="ZON A"),13500,IF(AND(H24="TUV",I24="ZON B"),15300,IF(AND(H24="TUV",I24="ZON C"),18000,IF(AND(H24="RESPECT",I24="ZON A"),14250,IF(AND(H24="RESPECT",I24="ZON B"),15300,IF(AND(H24="RESPECT",I24="ZON C"),18000))))))))))))))))))</f>
        <v>16660</v>
      </c>
      <c r="K24" s="11"/>
      <c r="L24" s="11"/>
      <c r="M24" s="34"/>
      <c r="N24" s="11"/>
    </row>
    <row r="25" spans="1:14" x14ac:dyDescent="0.3">
      <c r="A25" s="2" t="s">
        <v>13</v>
      </c>
      <c r="B25" s="2">
        <v>7</v>
      </c>
      <c r="C25" s="20">
        <v>18163</v>
      </c>
      <c r="D25" s="2" t="s">
        <v>14</v>
      </c>
      <c r="E25" s="20" t="s">
        <v>35</v>
      </c>
      <c r="F25" s="20" t="s">
        <v>36</v>
      </c>
      <c r="G25" s="20" t="s">
        <v>21</v>
      </c>
      <c r="H25" s="20" t="s">
        <v>18</v>
      </c>
      <c r="I25" s="25" t="str">
        <f>IF(OR(G25="Wilayah Persekutuan Kuala Lumpur",G25="Negeri Sembilan",G25="Melaka",G25="Putrajaya",G25="Selangor"),"ZON A",IF(OR(G25="Johor ",G25="Kelantan",G25="Pahang",G25="Terengganu",G25="Pulau Pinang",G25="Perak",G25="Perlis",G25="Kedah"),"ZON B",IF(OR(G25="Sabah",G25="Sarawak",G25="Labuan"),"ZON C")))</f>
        <v>ZON A</v>
      </c>
      <c r="J25" s="26">
        <f>IF(AND(H25="MARii",I25="ZON A"),14250,IF(AND(H25="MARii",I25="ZON B"),16150,IF(AND(H25="Marii",I25="ZON C"),19000,IF(AND(H25="SIRIM",I25="ZON A"),14850,IF(AND(H25="SIRIM",I25="ZON B"),16830,IF(AND(H25="SIRIM",I25="ZON C"),19800,IF(AND(H25="MIMOS",I25="ZON A"),14550,IF(AND(H25="MIMOS",I25="ZON B"),16490,IF(AND(H25="MIMOS",I25="ZON C"),19600,IF(AND(H25="YNY",I25="ZON A"),14550,IF(AND(H25="YNY",I25="ZON B"),16660,IF(AND(H25="YNY",I25="ZON C"),19600,IF(AND(H25="TUV",I25="ZON A"),13500,IF(AND(H25="TUV",I25="ZON B"),15300,IF(AND(H25="TUV",I25="ZON C"),18000,IF(AND(H25="RESPECT",I25="ZON A"),14250,IF(AND(H25="RESPECT",I25="ZON B"),15300,IF(AND(H25="RESPECT",I25="ZON C"),18000))))))))))))))))))</f>
        <v>14550</v>
      </c>
      <c r="K25" s="11" t="s">
        <v>22</v>
      </c>
      <c r="L25" s="12">
        <v>44189</v>
      </c>
      <c r="M25" s="34" t="s">
        <v>98</v>
      </c>
      <c r="N25" s="11"/>
    </row>
    <row r="26" spans="1:14" hidden="1" x14ac:dyDescent="0.3">
      <c r="A26" s="2" t="s">
        <v>13</v>
      </c>
      <c r="B26" s="2">
        <v>6</v>
      </c>
      <c r="C26" s="20">
        <v>14221</v>
      </c>
      <c r="D26" s="2" t="s">
        <v>14</v>
      </c>
      <c r="E26" s="20" t="s">
        <v>32</v>
      </c>
      <c r="F26" s="20" t="s">
        <v>33</v>
      </c>
      <c r="G26" s="20" t="s">
        <v>34</v>
      </c>
      <c r="H26" s="20" t="s">
        <v>18</v>
      </c>
      <c r="I26" s="25" t="str">
        <f>IF(OR(G26="Wilayah Persekutuan Kuala Lumpur",G26="Negeri Sembilan",G26="Melaka",G26="Putrajaya",G26="Selangor"),"ZON A",IF(OR(G26="Johor ",G26="Kelantan",G26="Pahang",G26="Terengganu",G26="Pulau Pinang",G26="Perak",G26="Perlis",G26="Kedah"),"ZON B",IF(OR(G26="Sabah",G26="Sarawak",G26="Labuan"),"ZON C")))</f>
        <v>ZON B</v>
      </c>
      <c r="J26" s="26">
        <f>IF(AND(H26="MARii",I26="ZON A"),14250,IF(AND(H26="MARii",I26="ZON B"),16150,IF(AND(H26="Marii",I26="ZON C"),19000,IF(AND(H26="SIRIM",I26="ZON A"),14850,IF(AND(H26="SIRIM",I26="ZON B"),16830,IF(AND(H26="SIRIM",I26="ZON C"),19800,IF(AND(H26="MIMOS",I26="ZON A"),14550,IF(AND(H26="MIMOS",I26="ZON B"),16490,IF(AND(H26="MIMOS",I26="ZON C"),19600,IF(AND(H26="YNY",I26="ZON A"),14550,IF(AND(H26="YNY",I26="ZON B"),16660,IF(AND(H26="YNY",I26="ZON C"),19600,IF(AND(H26="TUV",I26="ZON A"),13500,IF(AND(H26="TUV",I26="ZON B"),15300,IF(AND(H26="TUV",I26="ZON C"),18000,IF(AND(H26="RESPECT",I26="ZON A"),14250,IF(AND(H26="RESPECT",I26="ZON B"),15300,IF(AND(H26="RESPECT",I26="ZON C"),18000))))))))))))))))))</f>
        <v>16660</v>
      </c>
      <c r="K26" s="11"/>
      <c r="L26" s="11"/>
      <c r="M26" s="34"/>
      <c r="N26" s="11"/>
    </row>
    <row r="27" spans="1:14" hidden="1" x14ac:dyDescent="0.3">
      <c r="A27" s="20" t="s">
        <v>82</v>
      </c>
      <c r="B27" s="2">
        <v>26</v>
      </c>
      <c r="C27" s="2">
        <v>18225</v>
      </c>
      <c r="D27" s="2" t="s">
        <v>83</v>
      </c>
      <c r="E27" s="2" t="s">
        <v>84</v>
      </c>
      <c r="F27" s="16" t="s">
        <v>85</v>
      </c>
      <c r="G27" s="3" t="s">
        <v>46</v>
      </c>
      <c r="H27" s="25" t="s">
        <v>18</v>
      </c>
      <c r="I27" s="25" t="str">
        <f>IF(OR(G27="Wilayah Persekutuan Kuala Lumpur",G27="Negeri Sembilan",G27="Melaka",G27="Putrajaya",G27="Selangor"),"ZON A",IF(OR(G27="Johor",G27="Kelantan",G27="Pahang",G27="Terengganu",G27="Pulau Pinang",G27="Perak",G27="Perlis",G27="Kedah"),"ZON B",IF(OR(G27="Sabah",G27="Sarawak",G27="Labuan"),"ZON C")))</f>
        <v>ZON A</v>
      </c>
      <c r="J27" s="32">
        <f>IF(AND(H27="MARii",I27="ZON A"),14250,IF(AND(H27="MARii",I27="ZON B"),16150,IF(AND(H27="Marii",I27="ZON C"),19000,IF(AND(H27="SIRIM",I27="ZON A"),14850,IF(AND(H27="SIRIM",I27="ZON B"),16830,IF(AND(H27="SIRIM",I27="ZON C"),19800,IF(AND(H27="MIMOS",I27="ZON A"),14550,IF(AND(H27="MIMOS",I27="ZON B"),16490,IF(AND(H27="MIMOS",I27="ZON C"),19600,IF(AND(H27="YNY",I27="ZON A"),14550,IF(AND(H27="YNY",I27="ZON B"),16660,IF(AND(H27="YNY",I27="ZON C"),19600,IF(AND(H27="TUV",I27="ZON A"),13500,IF(AND(H27="TUV",I27="ZON B"),15300,IF(AND(H27="TUV",I27="ZON C"),18000,IF(AND(H27="RESPECT",I27="ZON A"),14250,IF(AND(H27="RESPECT",I27="ZON B"),15300,IF(AND(H27="RESPECT",I27="ZON C"),18000))))))))))))))))))</f>
        <v>14550</v>
      </c>
      <c r="K27" s="11"/>
      <c r="L27" s="11"/>
      <c r="M27" s="34"/>
      <c r="N27" s="11"/>
    </row>
    <row r="28" spans="1:14" x14ac:dyDescent="0.3">
      <c r="A28" s="2" t="s">
        <v>13</v>
      </c>
      <c r="B28" s="2">
        <v>2</v>
      </c>
      <c r="C28" s="20">
        <v>18009</v>
      </c>
      <c r="D28" s="2" t="s">
        <v>14</v>
      </c>
      <c r="E28" s="20" t="s">
        <v>19</v>
      </c>
      <c r="F28" s="20" t="s">
        <v>20</v>
      </c>
      <c r="G28" s="20" t="s">
        <v>21</v>
      </c>
      <c r="H28" s="20" t="s">
        <v>18</v>
      </c>
      <c r="I28" s="25" t="str">
        <f>IF(OR(G28="Wilayah Persekutuan Kuala Lumpur",G28="Negeri Sembilan",G28="Melaka",G28="Putrajaya",G28="Selangor"),"ZON A",IF(OR(G28="Johor ",G28="Kelantan",G28="Pahang",G28="Terengganu",G28="Pulau Pinang",G28="Perak",G28="Perlis",G28="Kedah"),"ZON B",IF(OR(G28="Sabah",G28="Sarawak",G28="Labuan"),"ZON C")))</f>
        <v>ZON A</v>
      </c>
      <c r="J28" s="26">
        <f>IF(AND(H28="MARii",I28="ZON A"),14250,IF(AND(H28="MARii",I28="ZON B"),16150,IF(AND(H28="Marii",I28="ZON C"),19000,IF(AND(H28="SIRIM",I28="ZON A"),14850,IF(AND(H28="SIRIM",I28="ZON B"),16830,IF(AND(H28="SIRIM",I28="ZON C"),19800,IF(AND(H28="MIMOS",I28="ZON A"),14550,IF(AND(H28="MIMOS",I28="ZON B"),16490,IF(AND(H28="MIMOS",I28="ZON C"),19600,IF(AND(H28="YNY",I28="ZON A"),14550,IF(AND(H28="YNY",I28="ZON B"),16660,IF(AND(H28="YNY",I28="ZON C"),19600,IF(AND(H28="TUV",I28="ZON A"),13500,IF(AND(H28="TUV",I28="ZON B"),15300,IF(AND(H28="TUV",I28="ZON C"),18000,IF(AND(H28="RESPECT",I28="ZON A"),14250,IF(AND(H28="RESPECT",I28="ZON B"),15300,IF(AND(H28="RESPECT",I28="ZON C"),18000))))))))))))))))))</f>
        <v>14550</v>
      </c>
      <c r="K28" s="11" t="s">
        <v>22</v>
      </c>
      <c r="L28" s="12">
        <v>44201</v>
      </c>
      <c r="M28" s="34" t="s">
        <v>98</v>
      </c>
      <c r="N28" s="11"/>
    </row>
    <row r="29" spans="1:14" x14ac:dyDescent="0.3">
      <c r="A29" s="20" t="s">
        <v>41</v>
      </c>
      <c r="B29" s="2">
        <v>10</v>
      </c>
      <c r="C29" s="24">
        <v>21093</v>
      </c>
      <c r="D29" s="20" t="s">
        <v>14</v>
      </c>
      <c r="E29" s="24" t="s">
        <v>42</v>
      </c>
      <c r="F29" s="24" t="s">
        <v>43</v>
      </c>
      <c r="G29" s="20" t="s">
        <v>21</v>
      </c>
      <c r="H29" s="20" t="s">
        <v>18</v>
      </c>
      <c r="I29" s="20" t="str">
        <f>IF(OR(G29="Wilayah Persekutuan Kuala Lumpur",G29="Negeri Sembilan",G29="Melaka",G29="Putrajaya",G29="Selangor"),"ZON A",IF(OR(G29="Johor ",G29="Kelantan",G29="Pahang",G29="Terengganu",G29="Pulau Pinang",G29="Perak",G29="Perlis",G29="Kedah"),"ZON B",IF(OR(G29="Sabah",G29="Sarawak",G29="Labuan"),"ZON C")))</f>
        <v>ZON A</v>
      </c>
      <c r="J29" s="27">
        <f>IF(AND(H29="MARii",I29="ZON A"),14250,IF(AND(H29="MARii",I29="ZON B"),16150,IF(AND(H29="Marii",I29="ZON C"),19000,IF(AND(H29="SIRIM",I29="ZON A"),14850,IF(AND(H29="SIRIM",I29="ZON B"),16830,IF(AND(H29="SIRIM",I29="ZON C"),19800,IF(AND(H29="MIMOS",I29="ZON A"),14550,IF(AND(H29="MIMOS",I29="ZON B"),16490,IF(AND(H29="MIMOS",I29="ZON C"),19600,IF(AND(H29="YNY",I29="ZON A"),14550,IF(AND(H29="YNY",I29="ZON B"),16660,IF(AND(H29="YNY",I29="ZON C"),19600,IF(AND(H29="TUV",I29="ZON A"),13500,IF(AND(H29="TUV",I29="ZON B"),15300,IF(AND(H29="TUV",I29="ZON C"),18000,IF(AND(H29="RESPECT",I29="ZON A"),14250,IF(AND(H29="RESPECT",I29="ZON B"),15300,IF(AND(H29="RESPECT",I29="ZON C"),18000))))))))))))))))))</f>
        <v>14550</v>
      </c>
      <c r="K29" s="11" t="s">
        <v>22</v>
      </c>
      <c r="L29" s="12">
        <v>44253</v>
      </c>
      <c r="M29" s="34" t="s">
        <v>99</v>
      </c>
      <c r="N29" s="11"/>
    </row>
    <row r="30" spans="1:14" hidden="1" x14ac:dyDescent="0.3">
      <c r="A30" s="20" t="s">
        <v>77</v>
      </c>
      <c r="B30" s="2">
        <v>24</v>
      </c>
      <c r="C30" s="20">
        <v>61629</v>
      </c>
      <c r="D30" s="20" t="s">
        <v>14</v>
      </c>
      <c r="E30" s="20" t="s">
        <v>78</v>
      </c>
      <c r="F30" s="20" t="s">
        <v>79</v>
      </c>
      <c r="G30" s="20" t="s">
        <v>25</v>
      </c>
      <c r="H30" s="20" t="s">
        <v>18</v>
      </c>
      <c r="I30" s="20" t="s">
        <v>69</v>
      </c>
      <c r="J30" s="27">
        <f>IF(AND(H30="MARii",I30="ZON A"),14250,IF(AND(H30="MARii",I30="ZON B"),16150,IF(AND(H30="Marii",I30="ZON C"),19000,IF(AND(H30="SIRIM",I30="ZON A"),14850,IF(AND(H30="SIRIM",I30="ZON B"),16830,IF(AND(H30="SIRIM",I30="ZON C"),19800,IF(AND(H30="MIMOS",I30="ZON A"),14550,IF(AND(H30="MIMOS",I30="ZON B"),16490,IF(AND(H30="MIMOS",I30="ZON C"),19600,IF(AND(H30="YNY",I30="ZON A"),14550,IF(AND(H30="YNY",I30="ZON B"),16660,IF(AND(H30="YNY",I30="ZON C"),19600,IF(AND(H30="TUV",I30="ZON A"),13500,IF(AND(H30="TUV",I30="ZON B"),15300,IF(AND(H30="TUV",I30="ZON C"),18000,IF(AND(H30="RESPECT",I30="ZON A"),14250,IF(AND(H30="RESPECT",I30="ZON B"),15300,IF(AND(H30="RESPECT",I30="ZON C"),18000))))))))))))))))))</f>
        <v>14550</v>
      </c>
      <c r="K30" s="11"/>
      <c r="L30" s="11"/>
      <c r="M30" s="11"/>
      <c r="N30" s="11"/>
    </row>
    <row r="31" spans="1:14" hidden="1" x14ac:dyDescent="0.3">
      <c r="A31" s="20" t="s">
        <v>82</v>
      </c>
      <c r="B31" s="2">
        <v>28</v>
      </c>
      <c r="C31" s="20">
        <v>65276</v>
      </c>
      <c r="D31" s="20" t="s">
        <v>14</v>
      </c>
      <c r="E31" s="2" t="s">
        <v>88</v>
      </c>
      <c r="F31" s="16" t="s">
        <v>89</v>
      </c>
      <c r="G31" s="3" t="s">
        <v>57</v>
      </c>
      <c r="H31" s="20" t="s">
        <v>18</v>
      </c>
      <c r="I31" s="25" t="str">
        <f>IF(OR(G31="Wilayah Persekutuan Kuala Lumpur",G31="Negeri Sembilan",G31="Melaka",G31="Putrajaya",G31="Selangor"),"ZON A",IF(OR(G31="Johor",G31="Kelantan",G31="Pahang",G31="Terengganu",G31="Pulau Pinang",G31="Perak",G31="Perlis",G31="Kedah"),"ZON B",IF(OR(G31="Sabah",G31="Sarawak",G31="Labuan"),"ZON C")))</f>
        <v>ZON B</v>
      </c>
      <c r="J31" s="32">
        <f>IF(AND(H31="MARii",I31="ZON A"),14250,IF(AND(H31="MARii",I31="ZON B"),16150,IF(AND(H31="Marii",I31="ZON C"),19000,IF(AND(H31="SIRIM",I31="ZON A"),14850,IF(AND(H31="SIRIM",I31="ZON B"),16830,IF(AND(H31="SIRIM",I31="ZON C"),19800,IF(AND(H31="MIMOS",I31="ZON A"),14550,IF(AND(H31="MIMOS",I31="ZON B"),16490,IF(AND(H31="MIMOS",I31="ZON C"),19600,IF(AND(H31="YNY",I31="ZON A"),14550,IF(AND(H31="YNY",I31="ZON B"),16660,IF(AND(H31="YNY",I31="ZON C"),19600,IF(AND(H31="TUV",I31="ZON A"),13500,IF(AND(H31="TUV",I31="ZON B"),15300,IF(AND(H31="TUV",I31="ZON C"),18000,IF(AND(H31="RESPECT",I31="ZON A"),14250,IF(AND(H31="RESPECT",I31="ZON B"),15300,IF(AND(H31="RESPECT",I31="ZON C"),18000))))))))))))))))))</f>
        <v>16660</v>
      </c>
      <c r="K31" s="11"/>
      <c r="L31" s="11"/>
      <c r="M31" s="11"/>
      <c r="N31" s="11"/>
    </row>
    <row r="32" spans="1:14" hidden="1" x14ac:dyDescent="0.3">
      <c r="A32" s="2" t="s">
        <v>13</v>
      </c>
      <c r="B32" s="2">
        <v>8</v>
      </c>
      <c r="C32" s="2">
        <v>17923</v>
      </c>
      <c r="D32" s="2" t="s">
        <v>14</v>
      </c>
      <c r="E32" s="2" t="s">
        <v>37</v>
      </c>
      <c r="F32" s="2" t="s">
        <v>38</v>
      </c>
      <c r="G32" s="2" t="s">
        <v>34</v>
      </c>
      <c r="H32" s="20" t="s">
        <v>18</v>
      </c>
      <c r="I32" s="25" t="str">
        <f>IF(OR(G32="Wilayah Persekutuan Kuala Lumpur",G32="Negeri Sembilan",G32="Melaka",G32="Putrajaya",G32="Selangor"),"ZON A",IF(OR(G32="Johor ",G32="Kelantan",G32="Pahang",G32="Terengganu",G32="Pulau Pinang",G32="Perak",G32="Perlis",G32="Kedah"),"ZON B",IF(OR(G32="Sabah",G32="Sarawak",G32="Labuan"),"ZON C")))</f>
        <v>ZON B</v>
      </c>
      <c r="J32" s="26">
        <f>IF(AND(H32="MARii",I32="ZON A"),14250,IF(AND(H32="MARii",I32="ZON B"),16150,IF(AND(H32="Marii",I32="ZON C"),19000,IF(AND(H32="SIRIM",I32="ZON A"),14850,IF(AND(H32="SIRIM",I32="ZON B"),16830,IF(AND(H32="SIRIM",I32="ZON C"),19800,IF(AND(H32="MIMOS",I32="ZON A"),14550,IF(AND(H32="MIMOS",I32="ZON B"),16490,IF(AND(H32="MIMOS",I32="ZON C"),19600,IF(AND(H32="YNY",I32="ZON A"),14550,IF(AND(H32="YNY",I32="ZON B"),16660,IF(AND(H32="YNY",I32="ZON C"),19600,IF(AND(H32="TUV",I32="ZON A"),13500,IF(AND(H32="TUV",I32="ZON B"),15300,IF(AND(H32="TUV",I32="ZON C"),18000,IF(AND(H32="RESPECT",I32="ZON A"),14250,IF(AND(H32="RESPECT",I32="ZON B"),15300,IF(AND(H32="RESPECT",I32="ZON C"),18000))))))))))))))))))</f>
        <v>16660</v>
      </c>
      <c r="K32" s="10"/>
      <c r="L32" s="10"/>
      <c r="M32" s="11"/>
      <c r="N32" s="11"/>
    </row>
    <row r="33" spans="6:10" x14ac:dyDescent="0.3">
      <c r="F33" s="21"/>
    </row>
    <row r="34" spans="6:10" x14ac:dyDescent="0.3">
      <c r="J34" s="19">
        <f>SUM(J2:J32)</f>
        <v>485640</v>
      </c>
    </row>
  </sheetData>
  <autoFilter ref="A1:AG32" xr:uid="{19664227-9820-4B1D-98E7-AFC536527D02}">
    <filterColumn colId="10">
      <customFilters>
        <customFilter operator="notEqual" val=" "/>
      </customFilters>
    </filterColumn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YNY TECHNOLOGIES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Safniwati Jasri</dc:creator>
  <cp:lastModifiedBy>Rachel Tam Lee Sia</cp:lastModifiedBy>
  <dcterms:created xsi:type="dcterms:W3CDTF">2021-03-15T02:50:30Z</dcterms:created>
  <dcterms:modified xsi:type="dcterms:W3CDTF">2021-03-15T14:47:38Z</dcterms:modified>
</cp:coreProperties>
</file>